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___da FEC\"/>
    </mc:Choice>
  </mc:AlternateContent>
  <bookViews>
    <workbookView xWindow="0" yWindow="0" windowWidth="16380" windowHeight="8190" tabRatio="500" firstSheet="1" activeTab="1"/>
  </bookViews>
  <sheets>
    <sheet name="2020 crediti indistinti" sheetId="1" r:id="rId1"/>
    <sheet name="2020 cred indist vinc 4500126 " sheetId="2" r:id="rId2"/>
    <sheet name="2020 cred pay back 4500316 " sheetId="3" r:id="rId3"/>
    <sheet name="2020 cred finanz esercizi prec " sheetId="4" r:id="rId4"/>
  </sheets>
  <definedNames>
    <definedName name="_xlnm.Print_Area" localSheetId="3">'2020 cred finanz esercizi prec '!$A$1:$E$25</definedName>
    <definedName name="_xlnm.Print_Area" localSheetId="1">'2020 cred indist vinc 4500126 '!$A$1:$E$23</definedName>
    <definedName name="_xlnm.Print_Area" localSheetId="2">'2020 cred pay back 4500316 '!$A$1:$D$24</definedName>
    <definedName name="_xlnm.Print_Area" localSheetId="0">'2020 crediti indistinti'!$A$1:$H$112</definedName>
    <definedName name="Excel_BuiltIn_Print_Area" localSheetId="3">'2020 cred finanz esercizi prec '!$A$1:$D$25</definedName>
    <definedName name="Excel_BuiltIn_Print_Area" localSheetId="1">'2020 cred indist vinc 4500126 '!$A$1:$D$20</definedName>
    <definedName name="Excel_BuiltIn_Print_Area" localSheetId="2">'2020 cred pay back 4500316 '!$A$1:$D$21</definedName>
    <definedName name="Excel_BuiltIn_Print_Area" localSheetId="0">'2020 crediti indistinti'!$A$1:$F$112</definedName>
  </definedNames>
  <calcPr calcId="152511" calcMode="manual"/>
</workbook>
</file>

<file path=xl/calcChain.xml><?xml version="1.0" encoding="utf-8"?>
<calcChain xmlns="http://schemas.openxmlformats.org/spreadsheetml/2006/main">
  <c r="B11" i="2" l="1"/>
  <c r="D45" i="1"/>
  <c r="D46" i="1"/>
  <c r="D47" i="1"/>
  <c r="D17" i="1"/>
  <c r="D18" i="1"/>
  <c r="D19" i="1"/>
  <c r="D20" i="1"/>
  <c r="D15" i="1"/>
  <c r="D13" i="1"/>
  <c r="D14" i="1"/>
  <c r="D6" i="1"/>
  <c r="D7" i="1"/>
  <c r="D21" i="1" s="1"/>
  <c r="D8" i="1"/>
  <c r="D9" i="1"/>
  <c r="D10" i="1"/>
  <c r="D11" i="1"/>
  <c r="D12" i="1"/>
  <c r="D5" i="1"/>
  <c r="B11" i="4"/>
  <c r="B18" i="4"/>
  <c r="B25" i="4"/>
  <c r="B6" i="2"/>
  <c r="B13" i="2"/>
  <c r="B20" i="2"/>
  <c r="B7" i="3"/>
  <c r="B24" i="3"/>
  <c r="C101" i="1" s="1"/>
  <c r="D101" i="1" s="1"/>
  <c r="B14" i="3"/>
  <c r="B21" i="3"/>
  <c r="D16" i="1"/>
  <c r="B21" i="1"/>
  <c r="C21" i="1"/>
  <c r="C29" i="1"/>
  <c r="C37" i="1" s="1"/>
  <c r="D25" i="1"/>
  <c r="D29" i="1" s="1"/>
  <c r="D26" i="1"/>
  <c r="D27" i="1"/>
  <c r="D28" i="1"/>
  <c r="B29" i="1"/>
  <c r="D33" i="1"/>
  <c r="D37" i="1" s="1"/>
  <c r="D34" i="1"/>
  <c r="D35" i="1"/>
  <c r="D36" i="1"/>
  <c r="B37" i="1"/>
  <c r="D44" i="1"/>
  <c r="B48" i="1"/>
  <c r="D48" i="1" s="1"/>
  <c r="C48" i="1"/>
  <c r="D52" i="1"/>
  <c r="D56" i="1" s="1"/>
  <c r="D53" i="1"/>
  <c r="D54" i="1"/>
  <c r="D55" i="1"/>
  <c r="B56" i="1"/>
  <c r="C56" i="1"/>
  <c r="D60" i="1"/>
  <c r="D64" i="1" s="1"/>
  <c r="D61" i="1"/>
  <c r="D62" i="1"/>
  <c r="D63" i="1"/>
  <c r="B64" i="1"/>
  <c r="C64" i="1"/>
  <c r="D68" i="1"/>
  <c r="D69" i="1"/>
  <c r="D70" i="1"/>
  <c r="D72" i="1"/>
  <c r="D71" i="1"/>
  <c r="B72" i="1"/>
  <c r="C72" i="1"/>
  <c r="D76" i="1"/>
  <c r="D80" i="1" s="1"/>
  <c r="D77" i="1"/>
  <c r="D78" i="1"/>
  <c r="D79" i="1"/>
  <c r="B80" i="1"/>
  <c r="C80" i="1"/>
  <c r="D84" i="1"/>
  <c r="D85" i="1"/>
  <c r="D86" i="1"/>
  <c r="D88" i="1" s="1"/>
  <c r="D87" i="1"/>
  <c r="B88" i="1"/>
  <c r="C88" i="1"/>
  <c r="D92" i="1"/>
  <c r="D96" i="1" s="1"/>
  <c r="D93" i="1"/>
  <c r="D94" i="1"/>
  <c r="D95" i="1"/>
  <c r="B96" i="1"/>
  <c r="C96" i="1"/>
  <c r="D103" i="1"/>
  <c r="D104" i="1"/>
  <c r="D105" i="1"/>
  <c r="D106" i="1"/>
  <c r="D107" i="1"/>
  <c r="D108" i="1"/>
  <c r="B112" i="1"/>
  <c r="C112" i="1"/>
  <c r="D112" i="1"/>
  <c r="B23" i="2"/>
  <c r="B100" i="1" s="1"/>
  <c r="D100" i="1" s="1"/>
  <c r="D110" i="1" l="1"/>
  <c r="B110" i="1"/>
  <c r="C110" i="1"/>
</calcChain>
</file>

<file path=xl/sharedStrings.xml><?xml version="1.0" encoding="utf-8"?>
<sst xmlns="http://schemas.openxmlformats.org/spreadsheetml/2006/main" count="251" uniqueCount="60">
  <si>
    <t xml:space="preserve">CREDITI e DEBITI verso Regione contributi indistinti </t>
  </si>
  <si>
    <t>anno d'origine del credito e debito</t>
  </si>
  <si>
    <t>CONTO 1220101</t>
  </si>
  <si>
    <t>CONTO 1220132 (per anni 2017 e retro)</t>
  </si>
  <si>
    <t>TOTALE (importi in euro)</t>
  </si>
  <si>
    <t>SEGNO</t>
  </si>
  <si>
    <t>non scrivere in celle grigie</t>
  </si>
  <si>
    <t>A</t>
  </si>
  <si>
    <t>B</t>
  </si>
  <si>
    <t>C = A + B</t>
  </si>
  <si>
    <t>codice SP</t>
  </si>
  <si>
    <t>Assegnazioni regionali contributo indistinto comprensivo di STP carico Regione, DGR n. 34-2471 del 04.12.2020 e smi.</t>
  </si>
  <si>
    <t>+</t>
  </si>
  <si>
    <t>INDICARE GLI IMPORTI CON IL SEGNO RIPORTATO IN COLONNA E</t>
  </si>
  <si>
    <t xml:space="preserve">trasferimenti di cassa nel corso dell'esercizio risultanti alla Regione </t>
  </si>
  <si>
    <t>-</t>
  </si>
  <si>
    <t>+/- saldo mobilità tra ASR Piemonte (comprensivi di ricavi e costi per prestazioni di labor.)</t>
  </si>
  <si>
    <t>+/- saldo mobilità con altre Regioni</t>
  </si>
  <si>
    <t xml:space="preserve">debito compensato per ARAN </t>
  </si>
  <si>
    <t>saldo gestione emocomponenti AVIS (compensazione da AOU Città della Salute AVIS e Banca del sangue, AOU S.Luigi vs ASL TO 3)</t>
  </si>
  <si>
    <t>+ AOU Città della salute   -  altre ASR</t>
  </si>
  <si>
    <t xml:space="preserve">saldo gestione emoderivati KEDRION </t>
  </si>
  <si>
    <t>+ ASL TO 4 - altre ASR</t>
  </si>
  <si>
    <t xml:space="preserve">debito quota fondo speciale per rischi responsabilità civile delle ASR -ART. 21 L.R. N. 9/2004 </t>
  </si>
  <si>
    <t>credito per distribuzione farmaci per conto compensato dalla Regione (riservato alla ASL AT capofila)</t>
  </si>
  <si>
    <t>credito per distribuzione dispositivi medici ptz diabetici per conto compensato dalla Regione (riservato alla ASL AT capofila)</t>
  </si>
  <si>
    <t>credito per distribuzione  vaccini anti-influenzali per conto compensato dalla Regione (riservato alla ASL AT capofila)</t>
  </si>
  <si>
    <t>credito per distribuzione  ausili assorbenza per conto compensato dalla Regione (riservato alla ASL AT capofila)</t>
  </si>
  <si>
    <t>debito per distribuzione farmaci per conto compensato dalla Regione</t>
  </si>
  <si>
    <t>debito per dispositivi medici ptz diabetici per conto compensato dalla Regione</t>
  </si>
  <si>
    <t>debito per distribuzione vaccini anti-influenzali  per conto compensato dalla Regione</t>
  </si>
  <si>
    <t>debito per ausili assorbenza per conto compensato dalla Regione</t>
  </si>
  <si>
    <t>credito verso Regione saldo al 31.12.2020</t>
  </si>
  <si>
    <t>debito verso Regione saldo al 31.12.2020</t>
  </si>
  <si>
    <t>credito verso Regione saldo al 31.12.2019 (bilancio ASR)</t>
  </si>
  <si>
    <t>quota eventualmente incassata a gennaio 2020</t>
  </si>
  <si>
    <t>quota eventualmente incassata a gennaio 2021</t>
  </si>
  <si>
    <t>per memoria</t>
  </si>
  <si>
    <t>Crediti formati prima dell’esercizio 2018</t>
  </si>
  <si>
    <t>(ex conti 4500131,4, 4500126…)</t>
  </si>
  <si>
    <t>1220101-1220132</t>
  </si>
  <si>
    <t>2011 e precedenti</t>
  </si>
  <si>
    <t xml:space="preserve">TOTALE DA TABELLA "2020 cred indist vinc 4500126" </t>
  </si>
  <si>
    <t xml:space="preserve">TOTALE DA TABELLA "2020 cred pay back 4500316 " </t>
  </si>
  <si>
    <t>ALTRE EVENTUALI POSTE DI CREDITO PER RICONCILIAZIONE CON TOTALE CONTI 1220101 E 1220132:</t>
  </si>
  <si>
    <t>Dettagliare le altre eventuali poste…</t>
  </si>
  <si>
    <t>TOTALE COMPLESSIVO CREDITI</t>
  </si>
  <si>
    <t>TOTALE COMPLESSIVO DEBITI</t>
  </si>
  <si>
    <t>CREDITI vs. Regione contributi ex conto 4500126-FSN ob.PSN e altro</t>
  </si>
  <si>
    <t>(importi in euro)</t>
  </si>
  <si>
    <t>Assegnazioni risorse vincolate regionali (sottoconto ce 4500126), DGR n. 34-2471 del 04.12.2020 e smi.</t>
  </si>
  <si>
    <t>=</t>
  </si>
  <si>
    <t>TOTALE</t>
  </si>
  <si>
    <t>CREDITI vs. Regione pay back farmaceutica/farmaci</t>
  </si>
  <si>
    <t>Assegnazioni risorse regionali per entrate da Payback ( sottoconto CE 4500316), DGR n.  n. 34-2471 del 04.12.2020 e smi.</t>
  </si>
  <si>
    <t>CREDITI vs. Regione per finanziamenti di esercizi precedenti (cod.4700301)</t>
  </si>
  <si>
    <t>Contributi una tantum finalizzati ad investimenti del SSR (DGR del 22 marzo 2019 n.43-8607, Allegato C)</t>
  </si>
  <si>
    <t xml:space="preserve">quota eventualmente incassata a gennaio 2020 </t>
  </si>
  <si>
    <t>Liste d’attesa ASL (D.G.R. del 14 settembre 2018 n.25-7537)</t>
  </si>
  <si>
    <t>Contributo regionale per recupero mobilità extra regionale (D.G.R. del 20 dicembre 2018, n. 82-8234)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</si>
</sst>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0_-;\-* #,##0.00_-;_-* &quot;-&quot;??_-;_-@_-"/>
    <numFmt numFmtId="165" formatCode="* #,##0.00&quot;    &quot;;\-* #,##0.00&quot;    &quot;;* \-#&quot;    &quot;;@\ "/>
    <numFmt numFmtId="166" formatCode="_-* #,##0.00\ _€_-;\-* #,##0.00\ _€_-;_-* \-??\ _€_-;_-@_-"/>
    <numFmt numFmtId="167" formatCode="_-[$€-2]\ * #,##0.00_-;\-[$€-2]\ * #,##0.00_-;_-[$€-2]\ * &quot;-&quot;??_-"/>
  </numFmts>
  <fonts count="25" x14ac:knownFonts="1">
    <font>
      <sz val="10"/>
      <name val="Arial"/>
    </font>
    <font>
      <sz val="10"/>
      <color indexed="9"/>
      <name val="Arial"/>
    </font>
    <font>
      <b/>
      <sz val="10"/>
      <color indexed="8"/>
      <name val="Arial"/>
    </font>
    <font>
      <sz val="10"/>
      <color indexed="16"/>
      <name val="Arial"/>
    </font>
    <font>
      <b/>
      <sz val="10"/>
      <color indexed="9"/>
      <name val="Arial"/>
    </font>
    <font>
      <i/>
      <sz val="10"/>
      <color indexed="23"/>
      <name val="Arial"/>
    </font>
    <font>
      <sz val="10"/>
      <color indexed="17"/>
      <name val="Arial"/>
    </font>
    <font>
      <sz val="18"/>
      <color indexed="8"/>
      <name val="Arial"/>
    </font>
    <font>
      <sz val="12"/>
      <color indexed="8"/>
      <name val="Arial"/>
    </font>
    <font>
      <b/>
      <sz val="24"/>
      <color indexed="8"/>
      <name val="Arial"/>
    </font>
    <font>
      <u/>
      <sz val="10"/>
      <color indexed="12"/>
      <name val="Arial"/>
    </font>
    <font>
      <sz val="10"/>
      <color indexed="19"/>
      <name val="Arial"/>
    </font>
    <font>
      <sz val="10"/>
      <color indexed="63"/>
      <name val="Arial"/>
    </font>
    <font>
      <sz val="9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indexed="10"/>
      <name val="Calibri"/>
      <family val="2"/>
    </font>
    <font>
      <b/>
      <sz val="9"/>
      <color indexed="10"/>
      <name val="Calibri"/>
      <family val="2"/>
    </font>
    <font>
      <i/>
      <sz val="9"/>
      <name val="Calibri"/>
      <family val="2"/>
    </font>
    <font>
      <sz val="10"/>
      <name val="Arial"/>
    </font>
    <font>
      <sz val="8"/>
      <name val="Arial"/>
      <family val="2"/>
    </font>
    <font>
      <sz val="10"/>
      <name val="Arial"/>
      <family val="2"/>
      <charset val="1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1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5" borderId="0" applyNumberFormat="0" applyBorder="0" applyAlignment="0" applyProtection="0"/>
    <xf numFmtId="0" fontId="21" fillId="0" borderId="0"/>
    <xf numFmtId="0" fontId="4" fillId="6" borderId="0" applyNumberFormat="0" applyBorder="0" applyAlignment="0" applyProtection="0"/>
    <xf numFmtId="167" fontId="19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5" fontId="19" fillId="0" borderId="0" applyFill="0" applyBorder="0" applyAlignment="0" applyProtection="0"/>
    <xf numFmtId="166" fontId="21" fillId="0" borderId="0" applyBorder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1" fillId="8" borderId="0" applyNumberFormat="0" applyBorder="0" applyAlignment="0" applyProtection="0"/>
    <xf numFmtId="0" fontId="12" fillId="8" borderId="1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9">
    <xf numFmtId="0" fontId="0" fillId="0" borderId="0" xfId="0"/>
    <xf numFmtId="0" fontId="13" fillId="0" borderId="0" xfId="0" applyFont="1" applyAlignment="1">
      <alignment horizontal="left" vertical="center" wrapText="1"/>
    </xf>
    <xf numFmtId="165" fontId="13" fillId="0" borderId="0" xfId="15" applyFont="1" applyFill="1" applyBorder="1" applyAlignment="1" applyProtection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165" fontId="13" fillId="0" borderId="0" xfId="15" applyFont="1" applyFill="1" applyBorder="1" applyAlignment="1" applyProtection="1">
      <alignment horizontal="center" vertical="center" wrapText="1"/>
    </xf>
    <xf numFmtId="0" fontId="14" fillId="9" borderId="0" xfId="0" applyFont="1" applyFill="1" applyAlignment="1">
      <alignment horizontal="center" vertical="center" wrapText="1"/>
    </xf>
    <xf numFmtId="165" fontId="13" fillId="0" borderId="0" xfId="15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165" fontId="13" fillId="0" borderId="3" xfId="15" applyFont="1" applyFill="1" applyBorder="1" applyAlignment="1" applyProtection="1">
      <alignment vertical="center"/>
    </xf>
    <xf numFmtId="165" fontId="13" fillId="10" borderId="3" xfId="15" applyFont="1" applyFill="1" applyBorder="1" applyAlignment="1" applyProtection="1">
      <alignment vertical="center"/>
    </xf>
    <xf numFmtId="0" fontId="17" fillId="9" borderId="0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165" fontId="13" fillId="0" borderId="4" xfId="15" applyFont="1" applyFill="1" applyBorder="1" applyAlignment="1" applyProtection="1">
      <alignment vertical="center"/>
    </xf>
    <xf numFmtId="165" fontId="13" fillId="10" borderId="4" xfId="15" applyFont="1" applyFill="1" applyBorder="1" applyAlignment="1" applyProtection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4" fillId="0" borderId="3" xfId="0" applyFont="1" applyBorder="1" applyAlignment="1">
      <alignment horizontal="left" vertical="center" wrapText="1"/>
    </xf>
    <xf numFmtId="165" fontId="13" fillId="0" borderId="5" xfId="15" applyFont="1" applyFill="1" applyBorder="1" applyAlignment="1" applyProtection="1">
      <alignment vertical="center"/>
    </xf>
    <xf numFmtId="0" fontId="18" fillId="0" borderId="0" xfId="0" applyFont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165" fontId="13" fillId="0" borderId="6" xfId="15" applyFont="1" applyFill="1" applyBorder="1" applyAlignment="1" applyProtection="1">
      <alignment vertical="center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165" fontId="14" fillId="10" borderId="3" xfId="15" applyFont="1" applyFill="1" applyBorder="1" applyAlignment="1" applyProtection="1">
      <alignment vertical="center"/>
    </xf>
    <xf numFmtId="0" fontId="14" fillId="0" borderId="9" xfId="0" applyFont="1" applyBorder="1" applyAlignment="1">
      <alignment horizontal="left" vertical="center" wrapText="1"/>
    </xf>
    <xf numFmtId="165" fontId="13" fillId="0" borderId="10" xfId="15" applyFont="1" applyFill="1" applyBorder="1" applyAlignment="1" applyProtection="1">
      <alignment vertical="center"/>
    </xf>
    <xf numFmtId="165" fontId="13" fillId="0" borderId="11" xfId="15" applyFont="1" applyFill="1" applyBorder="1" applyAlignment="1" applyProtection="1">
      <alignment vertical="center"/>
    </xf>
    <xf numFmtId="0" fontId="17" fillId="0" borderId="0" xfId="0" applyFont="1" applyFill="1" applyBorder="1" applyAlignment="1">
      <alignment horizontal="left" vertical="center" wrapText="1"/>
    </xf>
    <xf numFmtId="0" fontId="13" fillId="11" borderId="2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4" fillId="0" borderId="12" xfId="0" applyFont="1" applyBorder="1" applyAlignment="1">
      <alignment vertical="center"/>
    </xf>
    <xf numFmtId="165" fontId="13" fillId="0" borderId="13" xfId="15" applyFont="1" applyFill="1" applyBorder="1" applyAlignment="1" applyProtection="1">
      <alignment vertical="center"/>
    </xf>
    <xf numFmtId="0" fontId="14" fillId="0" borderId="12" xfId="0" applyFont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166" fontId="22" fillId="0" borderId="3" xfId="21" applyNumberFormat="1" applyFont="1" applyFill="1" applyBorder="1" applyAlignment="1" applyProtection="1">
      <alignment vertical="center"/>
    </xf>
    <xf numFmtId="166" fontId="22" fillId="12" borderId="3" xfId="21" applyNumberFormat="1" applyFont="1" applyFill="1" applyBorder="1" applyAlignment="1" applyProtection="1">
      <alignment vertical="center"/>
    </xf>
    <xf numFmtId="0" fontId="13" fillId="11" borderId="14" xfId="0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165" fontId="13" fillId="10" borderId="15" xfId="15" applyFont="1" applyFill="1" applyBorder="1" applyAlignment="1" applyProtection="1">
      <alignment vertical="center"/>
    </xf>
    <xf numFmtId="165" fontId="13" fillId="10" borderId="16" xfId="15" applyFont="1" applyFill="1" applyBorder="1" applyAlignment="1" applyProtection="1">
      <alignment vertical="center"/>
    </xf>
    <xf numFmtId="43" fontId="23" fillId="0" borderId="17" xfId="22" applyFont="1" applyBorder="1" applyAlignment="1">
      <alignment vertical="center"/>
    </xf>
    <xf numFmtId="43" fontId="23" fillId="0" borderId="17" xfId="22" applyFont="1" applyFill="1" applyBorder="1"/>
    <xf numFmtId="164" fontId="20" fillId="0" borderId="17" xfId="21" applyFont="1" applyBorder="1"/>
    <xf numFmtId="0" fontId="13" fillId="0" borderId="17" xfId="0" applyFont="1" applyFill="1" applyBorder="1" applyAlignment="1">
      <alignment vertical="center"/>
    </xf>
    <xf numFmtId="165" fontId="13" fillId="0" borderId="17" xfId="15" applyFont="1" applyFill="1" applyBorder="1" applyAlignment="1" applyProtection="1">
      <alignment vertical="center"/>
    </xf>
    <xf numFmtId="166" fontId="22" fillId="0" borderId="3" xfId="18" applyNumberFormat="1" applyFont="1" applyFill="1" applyBorder="1" applyAlignment="1" applyProtection="1">
      <alignment vertical="center"/>
    </xf>
    <xf numFmtId="166" fontId="22" fillId="13" borderId="3" xfId="18" applyNumberFormat="1" applyFont="1" applyFill="1" applyBorder="1" applyAlignment="1" applyProtection="1">
      <alignment vertical="center"/>
    </xf>
    <xf numFmtId="43" fontId="24" fillId="0" borderId="18" xfId="19" applyFont="1" applyBorder="1" applyAlignment="1">
      <alignment horizontal="right" vertical="center" wrapText="1"/>
    </xf>
    <xf numFmtId="166" fontId="22" fillId="0" borderId="3" xfId="17" applyNumberFormat="1" applyFont="1" applyFill="1" applyBorder="1" applyAlignment="1" applyProtection="1">
      <alignment vertical="center"/>
    </xf>
    <xf numFmtId="166" fontId="22" fillId="0" borderId="3" xfId="20" applyNumberFormat="1" applyFont="1" applyFill="1" applyBorder="1" applyAlignment="1" applyProtection="1">
      <alignment vertical="center"/>
    </xf>
    <xf numFmtId="0" fontId="16" fillId="10" borderId="0" xfId="0" applyFont="1" applyFill="1" applyBorder="1" applyAlignment="1">
      <alignment horizontal="center" vertical="center"/>
    </xf>
    <xf numFmtId="0" fontId="17" fillId="9" borderId="0" xfId="0" applyFont="1" applyFill="1" applyBorder="1" applyAlignment="1">
      <alignment horizontal="left" vertical="center" wrapText="1"/>
    </xf>
  </cellXfs>
  <cellStyles count="28">
    <cellStyle name="Accent 1 1" xfId="1"/>
    <cellStyle name="Accent 2 1" xfId="2"/>
    <cellStyle name="Accent 3 1" xfId="3"/>
    <cellStyle name="Accent 4" xfId="4"/>
    <cellStyle name="Bad 1" xfId="5"/>
    <cellStyle name="Calcolo 7 6" xfId="6"/>
    <cellStyle name="Error 1" xfId="7"/>
    <cellStyle name="Euro" xfId="8"/>
    <cellStyle name="Footnote 1" xfId="9"/>
    <cellStyle name="Good 1" xfId="10"/>
    <cellStyle name="Heading 1 1" xfId="11"/>
    <cellStyle name="Heading 2 1" xfId="12"/>
    <cellStyle name="Heading 3" xfId="13"/>
    <cellStyle name="Hyperlink 1" xfId="14"/>
    <cellStyle name="Migliaia" xfId="15" builtinId="3"/>
    <cellStyle name="Migliaia 2" xfId="16"/>
    <cellStyle name="Migliaia_2020 cred finanz esercizi prec" xfId="17"/>
    <cellStyle name="Migliaia_2020 cred indist vinc 4500126" xfId="18"/>
    <cellStyle name="Migliaia_2020 cred indist vinc 4500126_1" xfId="19"/>
    <cellStyle name="Migliaia_2020 cred pay back 4500316" xfId="20"/>
    <cellStyle name="Migliaia_2020 crediti indistinti" xfId="21"/>
    <cellStyle name="Migliaia_2020 crediti indistinti_1" xfId="22"/>
    <cellStyle name="Neutral 1" xfId="23"/>
    <cellStyle name="Normale" xfId="0" builtinId="0"/>
    <cellStyle name="Note 1" xfId="24"/>
    <cellStyle name="Status 1" xfId="25"/>
    <cellStyle name="Text 1" xfId="26"/>
    <cellStyle name="Warning 1" xfId="2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EE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topLeftCell="A61" zoomScale="99" zoomScaleNormal="99" workbookViewId="0">
      <selection activeCell="B5" sqref="B5"/>
    </sheetView>
  </sheetViews>
  <sheetFormatPr defaultColWidth="9" defaultRowHeight="12" customHeight="1" x14ac:dyDescent="0.2"/>
  <cols>
    <col min="1" max="1" width="71" style="1" customWidth="1"/>
    <col min="2" max="2" width="16.85546875" style="2" bestFit="1" customWidth="1"/>
    <col min="3" max="3" width="16.85546875" style="2" customWidth="1"/>
    <col min="4" max="4" width="20.140625" style="2" bestFit="1" customWidth="1"/>
    <col min="5" max="5" width="10.28515625" style="3" customWidth="1"/>
    <col min="6" max="6" width="10.85546875" style="4" customWidth="1"/>
    <col min="7" max="7" width="9" style="5" customWidth="1"/>
    <col min="8" max="8" width="22.140625" style="5" customWidth="1"/>
    <col min="9" max="16384" width="9" style="5"/>
  </cols>
  <sheetData>
    <row r="1" spans="1:8" ht="11.1" customHeight="1" x14ac:dyDescent="0.2">
      <c r="A1" s="6" t="s">
        <v>0</v>
      </c>
    </row>
    <row r="2" spans="1:8" ht="23.85" customHeight="1" x14ac:dyDescent="0.2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G2" s="67" t="s">
        <v>6</v>
      </c>
      <c r="H2" s="67"/>
    </row>
    <row r="3" spans="1:8" ht="12" customHeight="1" x14ac:dyDescent="0.2">
      <c r="A3" s="7"/>
      <c r="B3" s="10" t="s">
        <v>7</v>
      </c>
      <c r="C3" s="10" t="s">
        <v>8</v>
      </c>
      <c r="D3" s="10" t="s">
        <v>9</v>
      </c>
    </row>
    <row r="4" spans="1:8" ht="14.65" customHeight="1" x14ac:dyDescent="0.2">
      <c r="A4" s="11">
        <v>2020</v>
      </c>
      <c r="F4" s="4" t="s">
        <v>10</v>
      </c>
    </row>
    <row r="5" spans="1:8" ht="32.1" customHeight="1" x14ac:dyDescent="0.2">
      <c r="A5" s="50" t="s">
        <v>11</v>
      </c>
      <c r="B5" s="57">
        <v>730427158.09000003</v>
      </c>
      <c r="C5" s="55"/>
      <c r="D5" s="12">
        <f>+B5+C5</f>
        <v>730427158.09000003</v>
      </c>
      <c r="E5" s="3" t="s">
        <v>12</v>
      </c>
      <c r="F5" s="3">
        <v>1220101</v>
      </c>
      <c r="G5" s="68" t="s">
        <v>13</v>
      </c>
      <c r="H5" s="68"/>
    </row>
    <row r="6" spans="1:8" ht="12" customHeight="1" x14ac:dyDescent="0.25">
      <c r="A6" s="51" t="s">
        <v>14</v>
      </c>
      <c r="B6" s="58">
        <v>-541320388</v>
      </c>
      <c r="C6" s="55"/>
      <c r="D6" s="12">
        <f t="shared" ref="D6:D15" si="0">+B6+C6</f>
        <v>-541320388</v>
      </c>
      <c r="E6" s="3" t="s">
        <v>15</v>
      </c>
      <c r="G6" s="16"/>
      <c r="H6" s="16"/>
    </row>
    <row r="7" spans="1:8" ht="24" customHeight="1" x14ac:dyDescent="0.25">
      <c r="A7" s="52" t="s">
        <v>16</v>
      </c>
      <c r="B7" s="58">
        <v>-171764871.71000001</v>
      </c>
      <c r="C7" s="55"/>
      <c r="D7" s="12">
        <f t="shared" si="0"/>
        <v>-171764871.71000001</v>
      </c>
      <c r="E7" s="3" t="s">
        <v>12</v>
      </c>
      <c r="G7" s="16"/>
      <c r="H7" s="16"/>
    </row>
    <row r="8" spans="1:8" ht="12" customHeight="1" x14ac:dyDescent="0.25">
      <c r="A8" s="51" t="s">
        <v>17</v>
      </c>
      <c r="B8" s="58"/>
      <c r="C8" s="55"/>
      <c r="D8" s="12">
        <f t="shared" si="0"/>
        <v>0</v>
      </c>
      <c r="E8" s="3" t="s">
        <v>12</v>
      </c>
    </row>
    <row r="9" spans="1:8" ht="12" customHeight="1" x14ac:dyDescent="0.25">
      <c r="A9" s="51" t="s">
        <v>18</v>
      </c>
      <c r="B9" s="58">
        <v>-11664.2</v>
      </c>
      <c r="C9" s="55"/>
      <c r="D9" s="12">
        <f t="shared" si="0"/>
        <v>-11664.2</v>
      </c>
      <c r="E9" s="3" t="s">
        <v>15</v>
      </c>
    </row>
    <row r="10" spans="1:8" ht="75" customHeight="1" x14ac:dyDescent="0.2">
      <c r="A10" s="52" t="s">
        <v>19</v>
      </c>
      <c r="B10" s="59">
        <v>-4069</v>
      </c>
      <c r="C10" s="55"/>
      <c r="D10" s="12">
        <f t="shared" si="0"/>
        <v>-4069</v>
      </c>
      <c r="E10" s="1" t="s">
        <v>20</v>
      </c>
    </row>
    <row r="11" spans="1:8" ht="51" customHeight="1" x14ac:dyDescent="0.25">
      <c r="A11" s="51" t="s">
        <v>21</v>
      </c>
      <c r="B11" s="58">
        <v>-324954.92</v>
      </c>
      <c r="C11" s="55"/>
      <c r="D11" s="12">
        <f t="shared" si="0"/>
        <v>-324954.92</v>
      </c>
      <c r="E11" s="1" t="s">
        <v>22</v>
      </c>
    </row>
    <row r="12" spans="1:8" ht="59.25" customHeight="1" x14ac:dyDescent="0.2">
      <c r="A12" s="52" t="s">
        <v>23</v>
      </c>
      <c r="B12" s="59">
        <v>-2637069.5499999998</v>
      </c>
      <c r="C12" s="56"/>
      <c r="D12" s="12">
        <f t="shared" si="0"/>
        <v>-2637069.5499999998</v>
      </c>
      <c r="E12" s="3" t="s">
        <v>15</v>
      </c>
    </row>
    <row r="13" spans="1:8" s="20" customFormat="1" ht="39.75" customHeight="1" x14ac:dyDescent="0.2">
      <c r="A13" s="52" t="s">
        <v>24</v>
      </c>
      <c r="B13" s="60">
        <v>0</v>
      </c>
      <c r="C13" s="56"/>
      <c r="D13" s="12">
        <f t="shared" si="0"/>
        <v>0</v>
      </c>
      <c r="E13" s="3" t="s">
        <v>12</v>
      </c>
      <c r="F13" s="19"/>
    </row>
    <row r="14" spans="1:8" s="20" customFormat="1" ht="38.25" customHeight="1" x14ac:dyDescent="0.2">
      <c r="A14" s="52" t="s">
        <v>25</v>
      </c>
      <c r="B14" s="60"/>
      <c r="C14" s="56"/>
      <c r="D14" s="12">
        <f t="shared" si="0"/>
        <v>0</v>
      </c>
      <c r="E14" s="3" t="s">
        <v>12</v>
      </c>
      <c r="F14" s="19"/>
    </row>
    <row r="15" spans="1:8" s="20" customFormat="1" ht="57" customHeight="1" x14ac:dyDescent="0.2">
      <c r="A15" s="52" t="s">
        <v>26</v>
      </c>
      <c r="B15" s="61"/>
      <c r="C15" s="56"/>
      <c r="D15" s="12">
        <f t="shared" si="0"/>
        <v>0</v>
      </c>
      <c r="E15" s="3" t="s">
        <v>12</v>
      </c>
      <c r="F15" s="19"/>
    </row>
    <row r="16" spans="1:8" ht="33" customHeight="1" x14ac:dyDescent="0.2">
      <c r="A16" s="52" t="s">
        <v>27</v>
      </c>
      <c r="B16" s="61"/>
      <c r="C16" s="56"/>
      <c r="D16" s="12">
        <f t="shared" ref="D16:D20" si="1">B16</f>
        <v>0</v>
      </c>
      <c r="E16" s="3" t="s">
        <v>12</v>
      </c>
      <c r="F16" s="19"/>
    </row>
    <row r="17" spans="1:6" ht="12" customHeight="1" x14ac:dyDescent="0.2">
      <c r="A17" s="52" t="s">
        <v>28</v>
      </c>
      <c r="B17" s="59">
        <v>-15659911.439999999</v>
      </c>
      <c r="C17" s="55"/>
      <c r="D17" s="12">
        <f t="shared" si="1"/>
        <v>-15659911.439999999</v>
      </c>
      <c r="E17" s="3" t="s">
        <v>15</v>
      </c>
    </row>
    <row r="18" spans="1:6" ht="12" customHeight="1" x14ac:dyDescent="0.2">
      <c r="A18" s="52" t="s">
        <v>29</v>
      </c>
      <c r="B18" s="59">
        <v>-350052.04</v>
      </c>
      <c r="C18" s="55"/>
      <c r="D18" s="12">
        <f t="shared" si="1"/>
        <v>-350052.04</v>
      </c>
      <c r="E18" s="3" t="s">
        <v>15</v>
      </c>
    </row>
    <row r="19" spans="1:6" ht="12" customHeight="1" x14ac:dyDescent="0.2">
      <c r="A19" s="52" t="s">
        <v>30</v>
      </c>
      <c r="B19" s="59">
        <v>-932610.63</v>
      </c>
      <c r="C19" s="55"/>
      <c r="D19" s="12">
        <f t="shared" si="1"/>
        <v>-932610.63</v>
      </c>
      <c r="E19" s="3" t="s">
        <v>15</v>
      </c>
    </row>
    <row r="20" spans="1:6" ht="12" customHeight="1" thickBot="1" x14ac:dyDescent="0.25">
      <c r="A20" s="52" t="s">
        <v>31</v>
      </c>
      <c r="B20" s="59">
        <v>-1439419.34</v>
      </c>
      <c r="C20" s="56"/>
      <c r="D20" s="12">
        <f t="shared" si="1"/>
        <v>-1439419.34</v>
      </c>
      <c r="E20" s="3" t="s">
        <v>15</v>
      </c>
    </row>
    <row r="21" spans="1:6" ht="14.65" customHeight="1" thickBot="1" x14ac:dyDescent="0.25">
      <c r="A21" s="53" t="s">
        <v>32</v>
      </c>
      <c r="B21" s="61">
        <f>SUM(B5:B20)</f>
        <v>-4017852.739999976</v>
      </c>
      <c r="C21" s="35">
        <f>SUM(C5:C20)</f>
        <v>0</v>
      </c>
      <c r="D21" s="22">
        <f>SUM(D5:D20)</f>
        <v>-4017852.739999976</v>
      </c>
    </row>
    <row r="22" spans="1:6" ht="14.65" customHeight="1" thickBot="1" x14ac:dyDescent="0.25">
      <c r="A22" s="54" t="s">
        <v>33</v>
      </c>
      <c r="B22" s="61"/>
      <c r="C22" s="35"/>
      <c r="D22" s="22"/>
    </row>
    <row r="23" spans="1:6" ht="11.85" customHeight="1" x14ac:dyDescent="0.2">
      <c r="A23" s="7"/>
    </row>
    <row r="24" spans="1:6" ht="14.65" customHeight="1" x14ac:dyDescent="0.2">
      <c r="A24" s="7">
        <v>2019</v>
      </c>
    </row>
    <row r="25" spans="1:6" ht="14.65" customHeight="1" x14ac:dyDescent="0.2">
      <c r="A25" s="1" t="s">
        <v>34</v>
      </c>
      <c r="B25" s="12">
        <v>-5989186.5099999998</v>
      </c>
      <c r="C25" s="13"/>
      <c r="D25" s="12">
        <f>B25</f>
        <v>-5989186.5099999998</v>
      </c>
      <c r="E25" s="3" t="s">
        <v>12</v>
      </c>
      <c r="F25" s="3">
        <v>1220101</v>
      </c>
    </row>
    <row r="26" spans="1:6" ht="14.65" customHeight="1" x14ac:dyDescent="0.2">
      <c r="A26" s="23" t="s">
        <v>35</v>
      </c>
      <c r="B26" s="12"/>
      <c r="C26" s="13"/>
      <c r="D26" s="12">
        <f>B26</f>
        <v>0</v>
      </c>
      <c r="E26" s="3" t="s">
        <v>15</v>
      </c>
    </row>
    <row r="27" spans="1:6" ht="14.65" customHeight="1" x14ac:dyDescent="0.2">
      <c r="A27" s="1" t="s">
        <v>14</v>
      </c>
      <c r="B27" s="12"/>
      <c r="C27" s="13"/>
      <c r="D27" s="12">
        <f>B27</f>
        <v>0</v>
      </c>
      <c r="E27" s="3" t="s">
        <v>15</v>
      </c>
    </row>
    <row r="28" spans="1:6" ht="14.65" customHeight="1" x14ac:dyDescent="0.2">
      <c r="A28" s="24" t="s">
        <v>36</v>
      </c>
      <c r="B28" s="17"/>
      <c r="C28" s="18"/>
      <c r="D28" s="12">
        <f>B28</f>
        <v>0</v>
      </c>
      <c r="E28" s="24" t="s">
        <v>37</v>
      </c>
    </row>
    <row r="29" spans="1:6" ht="14.65" customHeight="1" x14ac:dyDescent="0.2">
      <c r="A29" s="6" t="s">
        <v>32</v>
      </c>
      <c r="B29" s="25">
        <f>SUM(B25:B27)</f>
        <v>-5989186.5099999998</v>
      </c>
      <c r="C29" s="25">
        <f>SUM(C18:C27)</f>
        <v>0</v>
      </c>
      <c r="D29" s="25">
        <f>SUM(D25:D27)</f>
        <v>-5989186.5099999998</v>
      </c>
    </row>
    <row r="30" spans="1:6" ht="14.65" customHeight="1" x14ac:dyDescent="0.2">
      <c r="A30" s="6" t="s">
        <v>33</v>
      </c>
      <c r="B30" s="22"/>
      <c r="C30" s="22"/>
      <c r="D30" s="22"/>
    </row>
    <row r="31" spans="1:6" ht="14.65" customHeight="1" x14ac:dyDescent="0.2">
      <c r="A31" s="6"/>
      <c r="B31" s="6"/>
      <c r="C31" s="6"/>
      <c r="D31" s="6"/>
    </row>
    <row r="32" spans="1:6" ht="12" customHeight="1" x14ac:dyDescent="0.2">
      <c r="A32" s="7">
        <v>2018</v>
      </c>
    </row>
    <row r="33" spans="1:6" ht="12" customHeight="1" x14ac:dyDescent="0.2">
      <c r="A33" s="1" t="s">
        <v>34</v>
      </c>
      <c r="B33" s="48">
        <v>609951</v>
      </c>
      <c r="C33" s="13"/>
      <c r="D33" s="12">
        <f>B33</f>
        <v>609951</v>
      </c>
      <c r="E33" s="3" t="s">
        <v>12</v>
      </c>
      <c r="F33" s="3">
        <v>1220101</v>
      </c>
    </row>
    <row r="34" spans="1:6" ht="12" customHeight="1" x14ac:dyDescent="0.2">
      <c r="A34" s="23" t="s">
        <v>35</v>
      </c>
      <c r="B34" s="12"/>
      <c r="C34" s="13"/>
      <c r="D34" s="12">
        <f>B34</f>
        <v>0</v>
      </c>
      <c r="E34" s="3" t="s">
        <v>15</v>
      </c>
    </row>
    <row r="35" spans="1:6" ht="12" customHeight="1" x14ac:dyDescent="0.2">
      <c r="A35" s="1" t="s">
        <v>14</v>
      </c>
      <c r="B35" s="48">
        <v>-567043</v>
      </c>
      <c r="C35" s="13"/>
      <c r="D35" s="12">
        <f>B35</f>
        <v>-567043</v>
      </c>
      <c r="E35" s="3" t="s">
        <v>15</v>
      </c>
    </row>
    <row r="36" spans="1:6" ht="24" customHeight="1" thickBot="1" x14ac:dyDescent="0.25">
      <c r="A36" s="24" t="s">
        <v>36</v>
      </c>
      <c r="B36" s="17"/>
      <c r="C36" s="18"/>
      <c r="D36" s="12">
        <f>B36</f>
        <v>0</v>
      </c>
      <c r="E36" s="24" t="s">
        <v>37</v>
      </c>
    </row>
    <row r="37" spans="1:6" ht="12" customHeight="1" thickBot="1" x14ac:dyDescent="0.25">
      <c r="A37" s="6" t="s">
        <v>32</v>
      </c>
      <c r="B37" s="25">
        <f>SUM(B33:B35)</f>
        <v>42908</v>
      </c>
      <c r="C37" s="25">
        <f>SUM(C25:C35)</f>
        <v>0</v>
      </c>
      <c r="D37" s="25">
        <f>SUM(D33:D35)</f>
        <v>42908</v>
      </c>
    </row>
    <row r="38" spans="1:6" ht="12" customHeight="1" x14ac:dyDescent="0.2">
      <c r="A38" s="6" t="s">
        <v>33</v>
      </c>
      <c r="B38" s="22"/>
      <c r="C38" s="22"/>
      <c r="D38" s="22"/>
    </row>
    <row r="39" spans="1:6" ht="10.35" customHeight="1" x14ac:dyDescent="0.2">
      <c r="A39" s="7"/>
    </row>
    <row r="40" spans="1:6" ht="12" customHeight="1" x14ac:dyDescent="0.2">
      <c r="A40" s="26" t="s">
        <v>38</v>
      </c>
    </row>
    <row r="41" spans="1:6" ht="12" customHeight="1" x14ac:dyDescent="0.2">
      <c r="A41" s="27" t="s">
        <v>39</v>
      </c>
    </row>
    <row r="42" spans="1:6" ht="11.1" customHeight="1" x14ac:dyDescent="0.2">
      <c r="A42" s="7"/>
    </row>
    <row r="43" spans="1:6" ht="12" customHeight="1" x14ac:dyDescent="0.2">
      <c r="A43" s="7">
        <v>2017</v>
      </c>
    </row>
    <row r="44" spans="1:6" ht="20.85" customHeight="1" x14ac:dyDescent="0.2">
      <c r="A44" s="1" t="s">
        <v>34</v>
      </c>
      <c r="B44" s="48">
        <v>10016327</v>
      </c>
      <c r="C44" s="48">
        <v>1297076</v>
      </c>
      <c r="D44" s="12">
        <f>B44+C44</f>
        <v>11313403</v>
      </c>
      <c r="E44" s="3" t="s">
        <v>12</v>
      </c>
      <c r="F44" s="3" t="s">
        <v>40</v>
      </c>
    </row>
    <row r="45" spans="1:6" ht="12" customHeight="1" x14ac:dyDescent="0.2">
      <c r="A45" s="23" t="s">
        <v>35</v>
      </c>
      <c r="C45" s="12"/>
      <c r="D45" s="12">
        <f>B45+C45</f>
        <v>0</v>
      </c>
      <c r="E45" s="3" t="s">
        <v>15</v>
      </c>
    </row>
    <row r="46" spans="1:6" ht="12" customHeight="1" x14ac:dyDescent="0.2">
      <c r="A46" s="1" t="s">
        <v>14</v>
      </c>
      <c r="B46" s="48">
        <v>-10612360.539999999</v>
      </c>
      <c r="C46" s="12"/>
      <c r="D46" s="12">
        <f>B46+C46</f>
        <v>-10612360.539999999</v>
      </c>
      <c r="E46" s="3" t="s">
        <v>15</v>
      </c>
    </row>
    <row r="47" spans="1:6" ht="24" customHeight="1" thickBot="1" x14ac:dyDescent="0.25">
      <c r="A47" s="24" t="s">
        <v>36</v>
      </c>
      <c r="B47" s="17"/>
      <c r="C47" s="17"/>
      <c r="D47" s="12">
        <f>B47+C47</f>
        <v>0</v>
      </c>
      <c r="E47" s="24" t="s">
        <v>37</v>
      </c>
    </row>
    <row r="48" spans="1:6" ht="12" customHeight="1" thickBot="1" x14ac:dyDescent="0.25">
      <c r="A48" s="6" t="s">
        <v>32</v>
      </c>
      <c r="B48" s="25">
        <f>SUM(B44:B46)</f>
        <v>-596033.53999999911</v>
      </c>
      <c r="C48" s="25">
        <f>SUM(C44:C46)</f>
        <v>1297076</v>
      </c>
      <c r="D48" s="12">
        <f>B48+C48</f>
        <v>701042.46000000089</v>
      </c>
    </row>
    <row r="49" spans="1:7" ht="12" customHeight="1" thickBot="1" x14ac:dyDescent="0.25">
      <c r="A49" s="6" t="s">
        <v>33</v>
      </c>
      <c r="B49" s="22"/>
      <c r="C49" s="22"/>
      <c r="D49" s="22"/>
    </row>
    <row r="50" spans="1:7" ht="10.35" customHeight="1" x14ac:dyDescent="0.2">
      <c r="A50" s="7"/>
    </row>
    <row r="51" spans="1:7" ht="12" customHeight="1" x14ac:dyDescent="0.2">
      <c r="A51" s="7">
        <v>2016</v>
      </c>
    </row>
    <row r="52" spans="1:7" ht="22.35" customHeight="1" x14ac:dyDescent="0.2">
      <c r="A52" s="1" t="s">
        <v>34</v>
      </c>
      <c r="B52" s="48">
        <v>6979631</v>
      </c>
      <c r="C52" s="48">
        <v>1297076</v>
      </c>
      <c r="D52" s="12">
        <f>B52+C52</f>
        <v>8276707</v>
      </c>
      <c r="E52" s="3" t="s">
        <v>12</v>
      </c>
      <c r="F52" s="3" t="s">
        <v>40</v>
      </c>
    </row>
    <row r="53" spans="1:7" ht="12" customHeight="1" x14ac:dyDescent="0.2">
      <c r="A53" s="23" t="s">
        <v>35</v>
      </c>
      <c r="B53" s="12"/>
      <c r="C53" s="12"/>
      <c r="D53" s="12">
        <f>B53+C53</f>
        <v>0</v>
      </c>
      <c r="E53" s="3" t="s">
        <v>15</v>
      </c>
    </row>
    <row r="54" spans="1:7" ht="12" customHeight="1" x14ac:dyDescent="0.2">
      <c r="A54" s="1" t="s">
        <v>14</v>
      </c>
      <c r="B54" s="49">
        <v>-4483631.8</v>
      </c>
      <c r="C54" s="12"/>
      <c r="D54" s="12">
        <f>B54+C54</f>
        <v>-4483631.8</v>
      </c>
      <c r="E54" s="3" t="s">
        <v>15</v>
      </c>
    </row>
    <row r="55" spans="1:7" ht="24" customHeight="1" thickBot="1" x14ac:dyDescent="0.25">
      <c r="A55" s="24" t="s">
        <v>36</v>
      </c>
      <c r="B55" s="17"/>
      <c r="C55" s="17"/>
      <c r="D55" s="12">
        <f>B55+C55</f>
        <v>0</v>
      </c>
      <c r="E55" s="24" t="s">
        <v>37</v>
      </c>
    </row>
    <row r="56" spans="1:7" ht="12" customHeight="1" thickBot="1" x14ac:dyDescent="0.25">
      <c r="A56" s="6" t="s">
        <v>32</v>
      </c>
      <c r="B56" s="25">
        <f>SUM(B52:B54)</f>
        <v>2495999.2000000002</v>
      </c>
      <c r="C56" s="25">
        <f>SUM(C52:C54)</f>
        <v>1297076</v>
      </c>
      <c r="D56" s="25">
        <f>SUM(D52:D54)</f>
        <v>3793075.2</v>
      </c>
      <c r="G56" s="20"/>
    </row>
    <row r="57" spans="1:7" ht="12" customHeight="1" x14ac:dyDescent="0.2">
      <c r="A57" s="6" t="s">
        <v>33</v>
      </c>
      <c r="B57" s="22"/>
      <c r="C57" s="22"/>
      <c r="D57" s="22"/>
    </row>
    <row r="58" spans="1:7" ht="12" customHeight="1" x14ac:dyDescent="0.2">
      <c r="A58" s="7"/>
    </row>
    <row r="59" spans="1:7" s="20" customFormat="1" ht="13.35" customHeight="1" x14ac:dyDescent="0.2">
      <c r="A59" s="7">
        <v>2015</v>
      </c>
      <c r="B59" s="2"/>
      <c r="C59" s="2"/>
      <c r="D59" s="2"/>
      <c r="E59" s="3"/>
      <c r="F59" s="4"/>
      <c r="G59" s="5"/>
    </row>
    <row r="60" spans="1:7" ht="20.100000000000001" customHeight="1" x14ac:dyDescent="0.2">
      <c r="A60" s="1" t="s">
        <v>34</v>
      </c>
      <c r="B60" s="48">
        <v>5723569</v>
      </c>
      <c r="C60" s="48">
        <v>1309460.8999999999</v>
      </c>
      <c r="D60" s="12">
        <f>B60+C60</f>
        <v>7033029.9000000004</v>
      </c>
      <c r="E60" s="3" t="s">
        <v>12</v>
      </c>
      <c r="F60" s="3" t="s">
        <v>40</v>
      </c>
    </row>
    <row r="61" spans="1:7" ht="12" customHeight="1" x14ac:dyDescent="0.2">
      <c r="A61" s="23" t="s">
        <v>35</v>
      </c>
      <c r="B61" s="12"/>
      <c r="C61" s="12"/>
      <c r="D61" s="12">
        <f>B61+C61</f>
        <v>0</v>
      </c>
      <c r="E61" s="3" t="s">
        <v>15</v>
      </c>
    </row>
    <row r="62" spans="1:7" ht="12" customHeight="1" x14ac:dyDescent="0.2">
      <c r="A62" s="1" t="s">
        <v>14</v>
      </c>
      <c r="B62" s="12"/>
      <c r="C62" s="12"/>
      <c r="D62" s="12">
        <f>B62+C62</f>
        <v>0</v>
      </c>
      <c r="E62" s="3" t="s">
        <v>15</v>
      </c>
    </row>
    <row r="63" spans="1:7" ht="15.75" customHeight="1" x14ac:dyDescent="0.2">
      <c r="A63" s="24" t="s">
        <v>36</v>
      </c>
      <c r="B63" s="17"/>
      <c r="C63" s="17"/>
      <c r="D63" s="12">
        <f>B63+C63</f>
        <v>0</v>
      </c>
      <c r="E63" s="24" t="s">
        <v>37</v>
      </c>
    </row>
    <row r="64" spans="1:7" ht="12" customHeight="1" x14ac:dyDescent="0.2">
      <c r="A64" s="6" t="s">
        <v>32</v>
      </c>
      <c r="B64" s="25">
        <f>SUM(B60:B62)</f>
        <v>5723569</v>
      </c>
      <c r="C64" s="25">
        <f>SUM(C60:C62)</f>
        <v>1309460.8999999999</v>
      </c>
      <c r="D64" s="25">
        <f>SUM(D60:D62)</f>
        <v>7033029.9000000004</v>
      </c>
    </row>
    <row r="65" spans="1:7" ht="12" customHeight="1" x14ac:dyDescent="0.2">
      <c r="A65" s="6" t="s">
        <v>33</v>
      </c>
      <c r="B65" s="22"/>
      <c r="C65" s="22"/>
      <c r="D65" s="22"/>
    </row>
    <row r="66" spans="1:7" ht="9.75" customHeight="1" x14ac:dyDescent="0.2">
      <c r="A66" s="7"/>
      <c r="G66" s="20"/>
    </row>
    <row r="67" spans="1:7" ht="12" customHeight="1" x14ac:dyDescent="0.2">
      <c r="A67" s="7">
        <v>2014</v>
      </c>
    </row>
    <row r="68" spans="1:7" ht="18.600000000000001" customHeight="1" x14ac:dyDescent="0.2">
      <c r="A68" s="1" t="s">
        <v>34</v>
      </c>
      <c r="B68" s="48">
        <v>12906713</v>
      </c>
      <c r="C68" s="12"/>
      <c r="D68" s="12">
        <f>B68+C68</f>
        <v>12906713</v>
      </c>
      <c r="E68" s="3" t="s">
        <v>12</v>
      </c>
      <c r="F68" s="3" t="s">
        <v>40</v>
      </c>
    </row>
    <row r="69" spans="1:7" s="20" customFormat="1" ht="14.1" customHeight="1" x14ac:dyDescent="0.2">
      <c r="A69" s="23" t="s">
        <v>35</v>
      </c>
      <c r="B69" s="12"/>
      <c r="C69" s="12"/>
      <c r="D69" s="12">
        <f>B69+C69</f>
        <v>0</v>
      </c>
      <c r="E69" s="3" t="s">
        <v>15</v>
      </c>
      <c r="F69" s="4"/>
      <c r="G69" s="5"/>
    </row>
    <row r="70" spans="1:7" ht="12" customHeight="1" x14ac:dyDescent="0.2">
      <c r="A70" s="1" t="s">
        <v>14</v>
      </c>
      <c r="B70" s="12">
        <v>-5000000</v>
      </c>
      <c r="C70" s="12"/>
      <c r="D70" s="12">
        <f>B70+C70</f>
        <v>-5000000</v>
      </c>
      <c r="E70" s="3" t="s">
        <v>15</v>
      </c>
      <c r="F70" s="19"/>
    </row>
    <row r="71" spans="1:7" ht="24" customHeight="1" x14ac:dyDescent="0.2">
      <c r="A71" s="24" t="s">
        <v>36</v>
      </c>
      <c r="B71" s="17"/>
      <c r="C71" s="17"/>
      <c r="D71" s="12">
        <f>B71+C71</f>
        <v>0</v>
      </c>
      <c r="E71" s="24" t="s">
        <v>37</v>
      </c>
      <c r="F71" s="28"/>
    </row>
    <row r="72" spans="1:7" ht="12" customHeight="1" x14ac:dyDescent="0.2">
      <c r="A72" s="6" t="s">
        <v>32</v>
      </c>
      <c r="B72" s="25">
        <f>SUM(B68:B70)</f>
        <v>7906713</v>
      </c>
      <c r="C72" s="25">
        <f>SUM(C68:C70)</f>
        <v>0</v>
      </c>
      <c r="D72" s="25">
        <f>SUM(D68:D70)</f>
        <v>7906713</v>
      </c>
      <c r="F72" s="28"/>
    </row>
    <row r="73" spans="1:7" ht="12" customHeight="1" x14ac:dyDescent="0.2">
      <c r="A73" s="6" t="s">
        <v>33</v>
      </c>
      <c r="B73" s="22"/>
      <c r="C73" s="22"/>
      <c r="D73" s="22"/>
    </row>
    <row r="74" spans="1:7" ht="10.35" customHeight="1" x14ac:dyDescent="0.2">
      <c r="A74" s="7"/>
    </row>
    <row r="75" spans="1:7" ht="12" customHeight="1" x14ac:dyDescent="0.2">
      <c r="A75" s="7">
        <v>2013</v>
      </c>
    </row>
    <row r="76" spans="1:7" ht="20.85" customHeight="1" x14ac:dyDescent="0.2">
      <c r="A76" s="1" t="s">
        <v>34</v>
      </c>
      <c r="B76" s="12"/>
      <c r="C76" s="12"/>
      <c r="D76" s="12">
        <f>B76+C76</f>
        <v>0</v>
      </c>
      <c r="E76" s="3" t="s">
        <v>12</v>
      </c>
      <c r="F76" s="3" t="s">
        <v>40</v>
      </c>
    </row>
    <row r="77" spans="1:7" ht="12" customHeight="1" x14ac:dyDescent="0.2">
      <c r="A77" s="23" t="s">
        <v>35</v>
      </c>
      <c r="B77" s="12"/>
      <c r="C77" s="12"/>
      <c r="D77" s="12">
        <f>B77+C77</f>
        <v>0</v>
      </c>
      <c r="E77" s="3" t="s">
        <v>15</v>
      </c>
    </row>
    <row r="78" spans="1:7" ht="12" customHeight="1" x14ac:dyDescent="0.2">
      <c r="A78" s="1" t="s">
        <v>14</v>
      </c>
      <c r="B78" s="12"/>
      <c r="C78" s="12"/>
      <c r="D78" s="12">
        <f>B78+C78</f>
        <v>0</v>
      </c>
      <c r="E78" s="3" t="s">
        <v>15</v>
      </c>
      <c r="F78" s="19"/>
    </row>
    <row r="79" spans="1:7" ht="24" customHeight="1" x14ac:dyDescent="0.2">
      <c r="A79" s="24" t="s">
        <v>36</v>
      </c>
      <c r="B79" s="17"/>
      <c r="C79" s="17"/>
      <c r="D79" s="12">
        <f>B79+C79</f>
        <v>0</v>
      </c>
      <c r="E79" s="24" t="s">
        <v>37</v>
      </c>
      <c r="F79" s="28"/>
    </row>
    <row r="80" spans="1:7" ht="12" customHeight="1" x14ac:dyDescent="0.2">
      <c r="A80" s="6" t="s">
        <v>32</v>
      </c>
      <c r="B80" s="25">
        <f>SUM(B76:B78)</f>
        <v>0</v>
      </c>
      <c r="C80" s="25">
        <f>SUM(C76:C78)</f>
        <v>0</v>
      </c>
      <c r="D80" s="25">
        <f>SUM(D76:D78)</f>
        <v>0</v>
      </c>
      <c r="F80" s="28"/>
    </row>
    <row r="81" spans="1:7" ht="12" customHeight="1" x14ac:dyDescent="0.2">
      <c r="A81" s="6" t="s">
        <v>33</v>
      </c>
      <c r="B81" s="22"/>
      <c r="C81" s="22"/>
      <c r="D81" s="22"/>
    </row>
    <row r="83" spans="1:7" ht="12" customHeight="1" x14ac:dyDescent="0.2">
      <c r="A83" s="7">
        <v>2012</v>
      </c>
    </row>
    <row r="84" spans="1:7" ht="23.1" customHeight="1" x14ac:dyDescent="0.2">
      <c r="A84" s="1" t="s">
        <v>34</v>
      </c>
      <c r="B84" s="12"/>
      <c r="C84" s="12"/>
      <c r="D84" s="12">
        <f>B84+C84</f>
        <v>0</v>
      </c>
      <c r="E84" s="3" t="s">
        <v>12</v>
      </c>
      <c r="F84" s="3" t="s">
        <v>40</v>
      </c>
    </row>
    <row r="85" spans="1:7" ht="12" customHeight="1" x14ac:dyDescent="0.2">
      <c r="A85" s="23" t="s">
        <v>35</v>
      </c>
      <c r="B85" s="12"/>
      <c r="C85" s="12"/>
      <c r="D85" s="12">
        <f>B85+C85</f>
        <v>0</v>
      </c>
      <c r="E85" s="3" t="s">
        <v>15</v>
      </c>
      <c r="G85" s="20"/>
    </row>
    <row r="86" spans="1:7" ht="12" customHeight="1" x14ac:dyDescent="0.2">
      <c r="A86" s="1" t="s">
        <v>14</v>
      </c>
      <c r="B86" s="12"/>
      <c r="C86" s="12"/>
      <c r="D86" s="12">
        <f>B86+C86</f>
        <v>0</v>
      </c>
      <c r="E86" s="3" t="s">
        <v>15</v>
      </c>
    </row>
    <row r="87" spans="1:7" ht="24" customHeight="1" x14ac:dyDescent="0.2">
      <c r="A87" s="24" t="s">
        <v>36</v>
      </c>
      <c r="B87" s="17"/>
      <c r="C87" s="17"/>
      <c r="D87" s="12">
        <f>B87+C87</f>
        <v>0</v>
      </c>
      <c r="E87" s="24" t="s">
        <v>37</v>
      </c>
    </row>
    <row r="88" spans="1:7" s="20" customFormat="1" ht="17.100000000000001" customHeight="1" x14ac:dyDescent="0.2">
      <c r="A88" s="6" t="s">
        <v>32</v>
      </c>
      <c r="B88" s="25">
        <f>SUM(B84:B86)</f>
        <v>0</v>
      </c>
      <c r="C88" s="25">
        <f>SUM(C84:C86)</f>
        <v>0</v>
      </c>
      <c r="D88" s="25">
        <f>SUM(D84:D86)</f>
        <v>0</v>
      </c>
      <c r="E88" s="3"/>
      <c r="F88" s="4"/>
      <c r="G88" s="5"/>
    </row>
    <row r="89" spans="1:7" ht="12" customHeight="1" x14ac:dyDescent="0.2">
      <c r="A89" s="6" t="s">
        <v>33</v>
      </c>
      <c r="B89" s="22"/>
      <c r="C89" s="22"/>
      <c r="D89" s="22"/>
    </row>
    <row r="90" spans="1:7" ht="7.5" customHeight="1" x14ac:dyDescent="0.2"/>
    <row r="91" spans="1:7" ht="12" customHeight="1" x14ac:dyDescent="0.2">
      <c r="A91" s="7" t="s">
        <v>41</v>
      </c>
    </row>
    <row r="92" spans="1:7" ht="20.85" customHeight="1" x14ac:dyDescent="0.2">
      <c r="A92" s="1" t="s">
        <v>34</v>
      </c>
      <c r="B92" s="12"/>
      <c r="C92" s="12"/>
      <c r="D92" s="12">
        <f>B92+C92</f>
        <v>0</v>
      </c>
      <c r="E92" s="3" t="s">
        <v>12</v>
      </c>
      <c r="F92" s="3" t="s">
        <v>40</v>
      </c>
    </row>
    <row r="93" spans="1:7" ht="12" customHeight="1" x14ac:dyDescent="0.2">
      <c r="A93" s="23" t="s">
        <v>35</v>
      </c>
      <c r="B93" s="12"/>
      <c r="C93" s="12"/>
      <c r="D93" s="12">
        <f>B93+C93</f>
        <v>0</v>
      </c>
      <c r="E93" s="3" t="s">
        <v>15</v>
      </c>
    </row>
    <row r="94" spans="1:7" ht="12" customHeight="1" x14ac:dyDescent="0.2">
      <c r="A94" s="1" t="s">
        <v>14</v>
      </c>
      <c r="B94" s="12"/>
      <c r="C94" s="12"/>
      <c r="D94" s="12">
        <f>B94+C94</f>
        <v>0</v>
      </c>
      <c r="E94" s="3" t="s">
        <v>15</v>
      </c>
      <c r="F94" s="19"/>
    </row>
    <row r="95" spans="1:7" ht="24" customHeight="1" x14ac:dyDescent="0.2">
      <c r="A95" s="24" t="s">
        <v>36</v>
      </c>
      <c r="B95" s="17"/>
      <c r="C95" s="17"/>
      <c r="D95" s="12">
        <f>B95+C95</f>
        <v>0</v>
      </c>
      <c r="E95" s="24" t="s">
        <v>37</v>
      </c>
      <c r="F95" s="28"/>
    </row>
    <row r="96" spans="1:7" ht="12" customHeight="1" x14ac:dyDescent="0.2">
      <c r="A96" s="6" t="s">
        <v>32</v>
      </c>
      <c r="B96" s="25">
        <f>SUM(B92:B94)</f>
        <v>0</v>
      </c>
      <c r="C96" s="25">
        <f>SUM(C92:C94)</f>
        <v>0</v>
      </c>
      <c r="D96" s="25">
        <f>SUM(D92:D94)</f>
        <v>0</v>
      </c>
      <c r="F96" s="28"/>
    </row>
    <row r="97" spans="1:6" ht="12" customHeight="1" x14ac:dyDescent="0.2">
      <c r="A97" s="6" t="s">
        <v>33</v>
      </c>
      <c r="B97" s="22"/>
      <c r="C97" s="22"/>
      <c r="D97" s="22"/>
    </row>
    <row r="99" spans="1:6" ht="10.35" customHeight="1" x14ac:dyDescent="0.2"/>
    <row r="100" spans="1:6" s="31" customFormat="1" ht="12" customHeight="1" x14ac:dyDescent="0.2">
      <c r="A100" s="21" t="s">
        <v>42</v>
      </c>
      <c r="B100" s="12">
        <f>'2020 cred indist vinc 4500126 '!B23</f>
        <v>15612742.23</v>
      </c>
      <c r="C100" s="13"/>
      <c r="D100" s="12">
        <f>B100+C100</f>
        <v>15612742.23</v>
      </c>
      <c r="E100" s="29"/>
      <c r="F100" s="30"/>
    </row>
    <row r="101" spans="1:6" s="31" customFormat="1" ht="12" customHeight="1" x14ac:dyDescent="0.2">
      <c r="A101" s="21" t="s">
        <v>43</v>
      </c>
      <c r="B101" s="13"/>
      <c r="C101" s="12">
        <f>'2020 cred pay back 4500316 '!B24</f>
        <v>0</v>
      </c>
      <c r="D101" s="12">
        <f>B101+C101</f>
        <v>0</v>
      </c>
      <c r="E101" s="29"/>
      <c r="F101" s="30"/>
    </row>
    <row r="102" spans="1:6" s="31" customFormat="1" ht="24" customHeight="1" x14ac:dyDescent="0.2">
      <c r="A102" s="21" t="s">
        <v>44</v>
      </c>
      <c r="B102" s="32"/>
      <c r="C102" s="32"/>
      <c r="D102" s="32"/>
      <c r="E102" s="29"/>
      <c r="F102" s="30"/>
    </row>
    <row r="103" spans="1:6" ht="12" customHeight="1" x14ac:dyDescent="0.2">
      <c r="A103" s="15" t="s">
        <v>45</v>
      </c>
      <c r="B103" s="12"/>
      <c r="C103" s="12"/>
      <c r="D103" s="12">
        <f t="shared" ref="D103:D108" si="2">B103+C103</f>
        <v>0</v>
      </c>
    </row>
    <row r="104" spans="1:6" ht="12" customHeight="1" x14ac:dyDescent="0.2">
      <c r="A104" s="15"/>
      <c r="B104" s="12"/>
      <c r="C104" s="12"/>
      <c r="D104" s="12">
        <f t="shared" si="2"/>
        <v>0</v>
      </c>
    </row>
    <row r="105" spans="1:6" ht="12" customHeight="1" x14ac:dyDescent="0.2">
      <c r="A105" s="15"/>
      <c r="B105" s="12"/>
      <c r="C105" s="12"/>
      <c r="D105" s="12">
        <f t="shared" si="2"/>
        <v>0</v>
      </c>
    </row>
    <row r="106" spans="1:6" ht="12" customHeight="1" x14ac:dyDescent="0.2">
      <c r="A106" s="15"/>
      <c r="B106" s="12"/>
      <c r="C106" s="12"/>
      <c r="D106" s="12">
        <f t="shared" si="2"/>
        <v>0</v>
      </c>
    </row>
    <row r="107" spans="1:6" ht="12" customHeight="1" x14ac:dyDescent="0.2">
      <c r="A107" s="15"/>
      <c r="B107" s="12"/>
      <c r="C107" s="12"/>
      <c r="D107" s="12">
        <f t="shared" si="2"/>
        <v>0</v>
      </c>
    </row>
    <row r="108" spans="1:6" ht="12" customHeight="1" x14ac:dyDescent="0.2">
      <c r="A108" s="15"/>
      <c r="B108" s="12"/>
      <c r="C108" s="12"/>
      <c r="D108" s="12">
        <f t="shared" si="2"/>
        <v>0</v>
      </c>
    </row>
    <row r="110" spans="1:6" s="31" customFormat="1" ht="12" customHeight="1" x14ac:dyDescent="0.2">
      <c r="A110" s="33" t="s">
        <v>46</v>
      </c>
      <c r="B110" s="34">
        <f>B96+B88+B80+B72+B64+B56+B48+B37+B21+B29+SUM(B100:B108)</f>
        <v>21178858.640000023</v>
      </c>
      <c r="C110" s="34">
        <f>C96+C88+C80+C72+C64+C56+C48+C37+C21+C29+SUM(C100:C108)</f>
        <v>3903612.9</v>
      </c>
      <c r="D110" s="35">
        <f>D96+D88+D80+D72+D64+D56+D48+D37+D21+D29+SUM(D100:D108)</f>
        <v>25082471.540000029</v>
      </c>
      <c r="E110" s="29"/>
      <c r="F110" s="30"/>
    </row>
    <row r="111" spans="1:6" s="31" customFormat="1" ht="12" customHeight="1" x14ac:dyDescent="0.2">
      <c r="A111" s="6"/>
      <c r="B111" s="2"/>
      <c r="C111" s="2"/>
      <c r="D111" s="2"/>
      <c r="E111" s="29"/>
      <c r="F111" s="30"/>
    </row>
    <row r="112" spans="1:6" s="31" customFormat="1" ht="12" customHeight="1" x14ac:dyDescent="0.2">
      <c r="A112" s="33" t="s">
        <v>47</v>
      </c>
      <c r="B112" s="34">
        <f>B22+B38+B49+B57+B65+B73+B81+B89+B97+B30</f>
        <v>0</v>
      </c>
      <c r="C112" s="34">
        <f>C22+C38+C49+C57+C65+C73+C81+C89+C97+C30</f>
        <v>0</v>
      </c>
      <c r="D112" s="35">
        <f>D22+D38+D49+D57+D65+D73+D81+D89+D97+D30</f>
        <v>0</v>
      </c>
      <c r="E112" s="29"/>
      <c r="F112" s="30"/>
    </row>
  </sheetData>
  <mergeCells count="2">
    <mergeCell ref="G2:H2"/>
    <mergeCell ref="G5:H5"/>
  </mergeCells>
  <pageMargins left="0.37847222222222221" right="0.2361111111111111" top="0.94166666666666665" bottom="0.34236111111111112" header="0.2722222222222222" footer="0.14583333333333334"/>
  <pageSetup paperSize="9" scale="75" firstPageNumber="0" orientation="landscape" horizontalDpi="300" verticalDpi="300"/>
  <headerFooter alignWithMargins="0">
    <oddHeader>&amp;L&amp;"-,Grassetto"&amp;11Consuntivo 31/12/2019
Dettaglio &amp;A&amp;R&amp;"Calibri,Grassetto"&amp;11 Regione Piemonte Assessorato alla Sanità
Azienda ....</oddHeader>
    <oddFooter>&amp;R&amp;"Calibri,Standard"&amp;11Pagina &amp;P di &amp;N</oddFooter>
  </headerFooter>
  <rowBreaks count="1" manualBreakCount="1"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view="pageBreakPreview" zoomScale="60" zoomScaleNormal="99" workbookViewId="0">
      <selection activeCell="B63" activeCellId="1" sqref="D13 B63"/>
    </sheetView>
  </sheetViews>
  <sheetFormatPr defaultColWidth="9" defaultRowHeight="12" customHeight="1" x14ac:dyDescent="0.2"/>
  <cols>
    <col min="1" max="1" width="93.140625" style="1" customWidth="1"/>
    <col min="2" max="2" width="15.140625" style="2" customWidth="1"/>
    <col min="3" max="3" width="11.28515625" style="3" customWidth="1"/>
    <col min="4" max="4" width="19.7109375" style="5" customWidth="1"/>
    <col min="5" max="5" width="15.85546875" style="5" customWidth="1"/>
    <col min="6" max="6" width="6.140625" style="5" customWidth="1"/>
    <col min="7" max="16384" width="9" style="5"/>
  </cols>
  <sheetData>
    <row r="1" spans="1:6" ht="12" customHeight="1" x14ac:dyDescent="0.2">
      <c r="A1" s="6" t="s">
        <v>48</v>
      </c>
    </row>
    <row r="2" spans="1:6" ht="46.7" customHeight="1" x14ac:dyDescent="0.2">
      <c r="A2" s="6" t="s">
        <v>1</v>
      </c>
      <c r="B2" s="2" t="s">
        <v>49</v>
      </c>
      <c r="C2" s="9" t="s">
        <v>5</v>
      </c>
      <c r="E2" s="14" t="s">
        <v>13</v>
      </c>
      <c r="F2" s="36"/>
    </row>
    <row r="3" spans="1:6" ht="31.7" customHeight="1" x14ac:dyDescent="0.2">
      <c r="A3" s="11">
        <v>2020</v>
      </c>
      <c r="D3" s="4" t="s">
        <v>10</v>
      </c>
      <c r="E3" s="36"/>
      <c r="F3" s="36"/>
    </row>
    <row r="4" spans="1:6" ht="23.45" customHeight="1" thickBot="1" x14ac:dyDescent="0.25">
      <c r="A4" s="37" t="s">
        <v>50</v>
      </c>
      <c r="B4" s="64">
        <v>15251857.380000001</v>
      </c>
      <c r="C4" s="3" t="s">
        <v>12</v>
      </c>
      <c r="D4" s="38">
        <v>1220101</v>
      </c>
      <c r="E4" s="36"/>
      <c r="F4" s="36"/>
    </row>
    <row r="5" spans="1:6" ht="23.45" customHeight="1" thickBot="1" x14ac:dyDescent="0.25">
      <c r="A5" s="39" t="s">
        <v>14</v>
      </c>
      <c r="B5" s="17"/>
      <c r="C5" s="3" t="s">
        <v>15</v>
      </c>
      <c r="E5" s="36"/>
      <c r="F5" s="36"/>
    </row>
    <row r="6" spans="1:6" ht="23.45" customHeight="1" thickBot="1" x14ac:dyDescent="0.25">
      <c r="A6" s="40" t="s">
        <v>32</v>
      </c>
      <c r="B6" s="22">
        <f>SUM(B4:B5)</f>
        <v>15251857.380000001</v>
      </c>
      <c r="C6" s="3" t="s">
        <v>51</v>
      </c>
      <c r="E6" s="36"/>
      <c r="F6" s="36"/>
    </row>
    <row r="7" spans="1:6" ht="12" customHeight="1" x14ac:dyDescent="0.2">
      <c r="A7" s="3"/>
      <c r="B7" s="3"/>
      <c r="E7" s="36"/>
      <c r="F7" s="36"/>
    </row>
    <row r="8" spans="1:6" ht="12" customHeight="1" x14ac:dyDescent="0.2">
      <c r="A8" s="11">
        <v>2019</v>
      </c>
      <c r="B8" s="3"/>
      <c r="D8" s="4" t="s">
        <v>10</v>
      </c>
    </row>
    <row r="9" spans="1:6" ht="12" customHeight="1" x14ac:dyDescent="0.2">
      <c r="A9" s="39" t="s">
        <v>34</v>
      </c>
      <c r="B9" s="62">
        <v>3001961.53</v>
      </c>
      <c r="C9" s="3" t="s">
        <v>12</v>
      </c>
      <c r="D9" s="38">
        <v>1220101</v>
      </c>
    </row>
    <row r="10" spans="1:6" ht="12" customHeight="1" x14ac:dyDescent="0.2">
      <c r="A10" s="41" t="s">
        <v>35</v>
      </c>
      <c r="B10" s="12"/>
      <c r="C10" s="3" t="s">
        <v>15</v>
      </c>
    </row>
    <row r="11" spans="1:6" ht="12" customHeight="1" x14ac:dyDescent="0.2">
      <c r="A11" s="39" t="s">
        <v>14</v>
      </c>
      <c r="B11" s="12">
        <f>-B9</f>
        <v>-3001961.53</v>
      </c>
      <c r="C11" s="3" t="s">
        <v>15</v>
      </c>
    </row>
    <row r="12" spans="1:6" ht="12" customHeight="1" x14ac:dyDescent="0.2">
      <c r="A12" s="42" t="s">
        <v>36</v>
      </c>
      <c r="B12" s="17"/>
      <c r="C12" s="24" t="s">
        <v>37</v>
      </c>
    </row>
    <row r="13" spans="1:6" ht="12" customHeight="1" x14ac:dyDescent="0.2">
      <c r="A13" s="40" t="s">
        <v>32</v>
      </c>
      <c r="B13" s="22">
        <f>SUM(B9:B11)</f>
        <v>0</v>
      </c>
    </row>
    <row r="14" spans="1:6" ht="12" customHeight="1" x14ac:dyDescent="0.2">
      <c r="A14" s="3"/>
      <c r="B14" s="5"/>
    </row>
    <row r="15" spans="1:6" ht="12" customHeight="1" x14ac:dyDescent="0.2">
      <c r="A15" s="43">
        <v>2018</v>
      </c>
      <c r="B15" s="5"/>
    </row>
    <row r="16" spans="1:6" ht="12" customHeight="1" x14ac:dyDescent="0.2">
      <c r="A16" s="39" t="s">
        <v>34</v>
      </c>
      <c r="B16" s="62">
        <v>2417203</v>
      </c>
      <c r="C16" s="3" t="s">
        <v>12</v>
      </c>
      <c r="D16" s="38">
        <v>1220101</v>
      </c>
    </row>
    <row r="17" spans="1:3" ht="12" customHeight="1" x14ac:dyDescent="0.2">
      <c r="A17" s="41" t="s">
        <v>35</v>
      </c>
      <c r="B17" s="12"/>
      <c r="C17" s="3" t="s">
        <v>15</v>
      </c>
    </row>
    <row r="18" spans="1:3" ht="12" customHeight="1" x14ac:dyDescent="0.2">
      <c r="A18" s="39" t="s">
        <v>14</v>
      </c>
      <c r="B18" s="63">
        <v>-2056318.15</v>
      </c>
      <c r="C18" s="3" t="s">
        <v>15</v>
      </c>
    </row>
    <row r="19" spans="1:3" ht="12" customHeight="1" thickBot="1" x14ac:dyDescent="0.25">
      <c r="A19" s="42" t="s">
        <v>36</v>
      </c>
      <c r="B19" s="17"/>
      <c r="C19" s="24" t="s">
        <v>37</v>
      </c>
    </row>
    <row r="20" spans="1:3" ht="12" customHeight="1" thickBot="1" x14ac:dyDescent="0.25">
      <c r="A20" s="40" t="s">
        <v>32</v>
      </c>
      <c r="B20" s="22">
        <f>SUM(B16:B18)</f>
        <v>360884.85000000009</v>
      </c>
    </row>
    <row r="21" spans="1:3" ht="12" customHeight="1" x14ac:dyDescent="0.2">
      <c r="A21" s="7"/>
    </row>
    <row r="23" spans="1:3" ht="25.7" customHeight="1" x14ac:dyDescent="0.2">
      <c r="A23" s="44" t="s">
        <v>52</v>
      </c>
      <c r="B23" s="45">
        <f>B6+B13+B20</f>
        <v>15612742.23</v>
      </c>
      <c r="C23" s="5"/>
    </row>
    <row r="24" spans="1:3" ht="106.5" customHeight="1" x14ac:dyDescent="0.2">
      <c r="A24" s="5"/>
      <c r="C24" s="5"/>
    </row>
    <row r="25" spans="1:3" ht="12" customHeight="1" x14ac:dyDescent="0.2">
      <c r="A25" s="5"/>
      <c r="C25" s="5"/>
    </row>
    <row r="27" spans="1:3" ht="12" customHeight="1" x14ac:dyDescent="0.2">
      <c r="A27" s="7"/>
    </row>
  </sheetData>
  <pageMargins left="0.82677165354330717" right="0.23622047244094491" top="1.1811023622047245" bottom="0.70866141732283472" header="0.51181102362204722" footer="0.51181102362204722"/>
  <pageSetup paperSize="9" scale="77" firstPageNumber="0" orientation="landscape" horizontalDpi="300" verticalDpi="300" r:id="rId1"/>
  <headerFooter alignWithMargins="0">
    <oddHeader>&amp;L&amp;"-,Grassetto"&amp;11Consuntivo 31/12/2020
Dettaglio &amp;A&amp;R&amp;"Calibri,Grassetto"&amp;11 Regione Piemonte Assessorato alla Sanità
Azienda ....</oddHeader>
    <oddFooter>&amp;R&amp;"Calibri,Standard"&amp;11Pagina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view="pageBreakPreview" topLeftCell="A7" zoomScale="60" zoomScaleNormal="99" workbookViewId="0">
      <selection activeCell="B63" activeCellId="1" sqref="D13 B63"/>
    </sheetView>
  </sheetViews>
  <sheetFormatPr defaultColWidth="9" defaultRowHeight="12" customHeight="1" x14ac:dyDescent="0.2"/>
  <cols>
    <col min="1" max="1" width="93.140625" style="1" customWidth="1"/>
    <col min="2" max="2" width="15.140625" style="2" customWidth="1"/>
    <col min="3" max="3" width="11.28515625" style="3" customWidth="1"/>
    <col min="4" max="4" width="12.7109375" style="5" customWidth="1"/>
    <col min="5" max="6" width="15.85546875" style="5" customWidth="1"/>
    <col min="7" max="16384" width="9" style="5"/>
  </cols>
  <sheetData>
    <row r="1" spans="1:6" ht="12" customHeight="1" x14ac:dyDescent="0.2">
      <c r="A1" s="6" t="s">
        <v>53</v>
      </c>
    </row>
    <row r="2" spans="1:6" ht="47.45" customHeight="1" x14ac:dyDescent="0.2">
      <c r="A2" s="6" t="s">
        <v>1</v>
      </c>
      <c r="B2" s="2" t="s">
        <v>49</v>
      </c>
      <c r="C2" s="9" t="s">
        <v>5</v>
      </c>
      <c r="E2" s="14" t="s">
        <v>13</v>
      </c>
      <c r="F2" s="36"/>
    </row>
    <row r="3" spans="1:6" ht="14.65" customHeight="1" x14ac:dyDescent="0.2">
      <c r="A3" s="7"/>
      <c r="D3" s="4"/>
    </row>
    <row r="4" spans="1:6" ht="14.65" customHeight="1" x14ac:dyDescent="0.2">
      <c r="A4" s="11">
        <v>2020</v>
      </c>
      <c r="D4" s="4" t="s">
        <v>10</v>
      </c>
    </row>
    <row r="5" spans="1:6" ht="14.65" customHeight="1" x14ac:dyDescent="0.2">
      <c r="A5" s="37" t="s">
        <v>54</v>
      </c>
      <c r="B5" s="12">
        <v>425809</v>
      </c>
      <c r="C5" s="3" t="s">
        <v>12</v>
      </c>
      <c r="D5" s="3">
        <v>1220132</v>
      </c>
    </row>
    <row r="6" spans="1:6" ht="14.65" customHeight="1" x14ac:dyDescent="0.2">
      <c r="A6" s="39" t="s">
        <v>14</v>
      </c>
      <c r="B6" s="17">
        <v>-425809</v>
      </c>
      <c r="C6" s="3" t="s">
        <v>15</v>
      </c>
    </row>
    <row r="7" spans="1:6" ht="14.65" customHeight="1" x14ac:dyDescent="0.2">
      <c r="A7" s="40" t="s">
        <v>32</v>
      </c>
      <c r="B7" s="22">
        <f>SUM(B5:B6)</f>
        <v>0</v>
      </c>
      <c r="C7" s="3" t="s">
        <v>51</v>
      </c>
    </row>
    <row r="8" spans="1:6" ht="14.65" customHeight="1" x14ac:dyDescent="0.2">
      <c r="A8" s="7"/>
      <c r="D8" s="4"/>
    </row>
    <row r="9" spans="1:6" ht="14.65" customHeight="1" x14ac:dyDescent="0.2">
      <c r="A9" s="43">
        <v>2019</v>
      </c>
    </row>
    <row r="10" spans="1:6" ht="24" customHeight="1" x14ac:dyDescent="0.2">
      <c r="A10" s="39" t="s">
        <v>34</v>
      </c>
      <c r="B10" s="66">
        <v>425809</v>
      </c>
      <c r="C10" s="3" t="s">
        <v>12</v>
      </c>
      <c r="D10" s="3">
        <v>1220132</v>
      </c>
    </row>
    <row r="11" spans="1:6" ht="12" customHeight="1" x14ac:dyDescent="0.2">
      <c r="A11" s="41" t="s">
        <v>35</v>
      </c>
      <c r="B11" s="12"/>
      <c r="C11" s="3" t="s">
        <v>15</v>
      </c>
    </row>
    <row r="12" spans="1:6" ht="12" customHeight="1" x14ac:dyDescent="0.2">
      <c r="A12" s="39" t="s">
        <v>14</v>
      </c>
      <c r="B12" s="12">
        <v>-425809</v>
      </c>
      <c r="C12" s="3" t="s">
        <v>15</v>
      </c>
    </row>
    <row r="13" spans="1:6" ht="26.25" customHeight="1" x14ac:dyDescent="0.2">
      <c r="A13" s="42" t="s">
        <v>36</v>
      </c>
      <c r="B13" s="17"/>
      <c r="C13" s="24" t="s">
        <v>37</v>
      </c>
    </row>
    <row r="14" spans="1:6" ht="26.25" customHeight="1" x14ac:dyDescent="0.2">
      <c r="A14" s="40" t="s">
        <v>32</v>
      </c>
      <c r="B14" s="22">
        <f>SUM(B10:B12)</f>
        <v>0</v>
      </c>
    </row>
    <row r="15" spans="1:6" ht="26.25" customHeight="1" x14ac:dyDescent="0.2">
      <c r="A15" s="5"/>
      <c r="B15" s="5"/>
    </row>
    <row r="16" spans="1:6" ht="12" customHeight="1" x14ac:dyDescent="0.2">
      <c r="A16" s="43">
        <v>2018</v>
      </c>
    </row>
    <row r="17" spans="1:4" ht="12" customHeight="1" x14ac:dyDescent="0.2">
      <c r="A17" s="39" t="s">
        <v>34</v>
      </c>
      <c r="B17" s="12"/>
      <c r="C17" s="3" t="s">
        <v>12</v>
      </c>
      <c r="D17" s="3">
        <v>1220132</v>
      </c>
    </row>
    <row r="18" spans="1:4" ht="12" customHeight="1" x14ac:dyDescent="0.2">
      <c r="A18" s="41" t="s">
        <v>35</v>
      </c>
      <c r="B18" s="12"/>
      <c r="C18" s="3" t="s">
        <v>15</v>
      </c>
    </row>
    <row r="19" spans="1:4" ht="12" customHeight="1" x14ac:dyDescent="0.2">
      <c r="A19" s="39" t="s">
        <v>14</v>
      </c>
      <c r="B19" s="12"/>
      <c r="C19" s="3" t="s">
        <v>15</v>
      </c>
    </row>
    <row r="20" spans="1:4" ht="12" customHeight="1" x14ac:dyDescent="0.2">
      <c r="A20" s="42" t="s">
        <v>36</v>
      </c>
      <c r="B20" s="17"/>
      <c r="C20" s="24" t="s">
        <v>37</v>
      </c>
    </row>
    <row r="21" spans="1:4" ht="12" customHeight="1" x14ac:dyDescent="0.2">
      <c r="A21" s="40" t="s">
        <v>32</v>
      </c>
      <c r="B21" s="22">
        <f>SUM(B17:B19)</f>
        <v>0</v>
      </c>
    </row>
    <row r="24" spans="1:4" ht="12" customHeight="1" x14ac:dyDescent="0.2">
      <c r="A24" s="46" t="s">
        <v>52</v>
      </c>
      <c r="B24" s="45">
        <f>B7+B14+B21</f>
        <v>0</v>
      </c>
    </row>
  </sheetData>
  <pageMargins left="0.82677165354330717" right="0.23622047244094491" top="1.1811023622047245" bottom="0.70866141732283472" header="0.51181102362204722" footer="0.51181102362204722"/>
  <pageSetup paperSize="9" scale="77" firstPageNumber="0" orientation="landscape" r:id="rId1"/>
  <headerFooter alignWithMargins="0">
    <oddHeader>&amp;L&amp;"-,Grassetto"&amp;11Consuntivo 31/12/2020
Dettaglio &amp;A&amp;R&amp;"Calibri,Grassetto"&amp;11 Regione Piemonte Assessorato alla Sanità
Azienda ....</oddHeader>
    <oddFooter>&amp;R&amp;"Calibri,Standard"&amp;11Pagina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view="pageBreakPreview" zoomScale="60" zoomScaleNormal="99" workbookViewId="0">
      <selection activeCell="B63" activeCellId="1" sqref="D13 B63"/>
    </sheetView>
  </sheetViews>
  <sheetFormatPr defaultColWidth="9" defaultRowHeight="12" customHeight="1" x14ac:dyDescent="0.2"/>
  <cols>
    <col min="1" max="1" width="93.140625" style="1" customWidth="1"/>
    <col min="2" max="2" width="15.140625" style="2" customWidth="1"/>
    <col min="3" max="3" width="11.28515625" style="3" customWidth="1"/>
    <col min="4" max="4" width="19.7109375" style="5" customWidth="1"/>
    <col min="5" max="5" width="15.140625" style="5" customWidth="1"/>
    <col min="6" max="6" width="12.7109375" style="5" customWidth="1"/>
    <col min="7" max="16384" width="9" style="5"/>
  </cols>
  <sheetData>
    <row r="1" spans="1:6" ht="12" customHeight="1" x14ac:dyDescent="0.2">
      <c r="A1" s="6" t="s">
        <v>55</v>
      </c>
    </row>
    <row r="2" spans="1:6" ht="39.75" customHeight="1" x14ac:dyDescent="0.2">
      <c r="A2" s="6" t="s">
        <v>1</v>
      </c>
      <c r="B2" s="2" t="s">
        <v>49</v>
      </c>
      <c r="C2" s="9" t="s">
        <v>5</v>
      </c>
      <c r="E2" s="14" t="s">
        <v>13</v>
      </c>
      <c r="F2" s="36"/>
    </row>
    <row r="3" spans="1:6" ht="12" customHeight="1" x14ac:dyDescent="0.2">
      <c r="A3" s="7"/>
    </row>
    <row r="4" spans="1:6" ht="12" customHeight="1" x14ac:dyDescent="0.2">
      <c r="A4" s="47">
        <v>2018</v>
      </c>
      <c r="D4" s="4" t="s">
        <v>10</v>
      </c>
    </row>
    <row r="6" spans="1:6" ht="12" customHeight="1" x14ac:dyDescent="0.2">
      <c r="A6" s="40" t="s">
        <v>56</v>
      </c>
    </row>
    <row r="7" spans="1:6" ht="12" customHeight="1" x14ac:dyDescent="0.2">
      <c r="A7" s="39" t="s">
        <v>34</v>
      </c>
      <c r="B7" s="65">
        <v>2323667</v>
      </c>
      <c r="C7" s="3" t="s">
        <v>12</v>
      </c>
      <c r="D7" s="3">
        <v>1220103</v>
      </c>
    </row>
    <row r="8" spans="1:6" ht="12" customHeight="1" x14ac:dyDescent="0.2">
      <c r="A8" s="41" t="s">
        <v>57</v>
      </c>
      <c r="B8" s="12"/>
      <c r="C8" s="3" t="s">
        <v>15</v>
      </c>
    </row>
    <row r="9" spans="1:6" ht="12" customHeight="1" x14ac:dyDescent="0.2">
      <c r="A9" s="39" t="s">
        <v>14</v>
      </c>
      <c r="B9" s="12"/>
      <c r="C9" s="3" t="s">
        <v>15</v>
      </c>
    </row>
    <row r="10" spans="1:6" ht="12" customHeight="1" x14ac:dyDescent="0.2">
      <c r="A10" s="42" t="s">
        <v>36</v>
      </c>
      <c r="B10" s="17"/>
      <c r="C10" s="24" t="s">
        <v>37</v>
      </c>
    </row>
    <row r="11" spans="1:6" ht="12" customHeight="1" x14ac:dyDescent="0.2">
      <c r="A11" s="40" t="s">
        <v>32</v>
      </c>
      <c r="B11" s="22">
        <f>SUM(B7:B9)</f>
        <v>2323667</v>
      </c>
    </row>
    <row r="13" spans="1:6" ht="12" customHeight="1" x14ac:dyDescent="0.2">
      <c r="A13" s="40" t="s">
        <v>58</v>
      </c>
    </row>
    <row r="14" spans="1:6" ht="12" customHeight="1" x14ac:dyDescent="0.2">
      <c r="A14" s="39" t="s">
        <v>34</v>
      </c>
      <c r="B14" s="65">
        <v>433670</v>
      </c>
      <c r="C14" s="3" t="s">
        <v>12</v>
      </c>
      <c r="D14" s="3">
        <v>1220103</v>
      </c>
    </row>
    <row r="15" spans="1:6" ht="12" customHeight="1" x14ac:dyDescent="0.2">
      <c r="A15" s="41" t="s">
        <v>57</v>
      </c>
      <c r="B15" s="12"/>
      <c r="C15" s="3" t="s">
        <v>15</v>
      </c>
    </row>
    <row r="16" spans="1:6" ht="12" customHeight="1" x14ac:dyDescent="0.2">
      <c r="A16" s="39" t="s">
        <v>14</v>
      </c>
      <c r="B16" s="12">
        <v>-433670</v>
      </c>
      <c r="C16" s="3" t="s">
        <v>15</v>
      </c>
    </row>
    <row r="17" spans="1:4" ht="12" customHeight="1" x14ac:dyDescent="0.2">
      <c r="A17" s="42" t="s">
        <v>36</v>
      </c>
      <c r="B17" s="17"/>
      <c r="C17" s="24" t="s">
        <v>37</v>
      </c>
    </row>
    <row r="18" spans="1:4" ht="12" customHeight="1" x14ac:dyDescent="0.2">
      <c r="A18" s="40" t="s">
        <v>32</v>
      </c>
      <c r="B18" s="22">
        <f>SUM(B14:B16)</f>
        <v>0</v>
      </c>
    </row>
    <row r="20" spans="1:4" ht="12" customHeight="1" x14ac:dyDescent="0.2">
      <c r="A20" s="40" t="s">
        <v>59</v>
      </c>
    </row>
    <row r="21" spans="1:4" ht="12" customHeight="1" x14ac:dyDescent="0.2">
      <c r="A21" s="39" t="s">
        <v>34</v>
      </c>
      <c r="B21" s="12"/>
      <c r="C21" s="3" t="s">
        <v>12</v>
      </c>
      <c r="D21" s="3">
        <v>1220103</v>
      </c>
    </row>
    <row r="22" spans="1:4" ht="12" customHeight="1" x14ac:dyDescent="0.2">
      <c r="A22" s="41" t="s">
        <v>57</v>
      </c>
      <c r="B22" s="12"/>
      <c r="C22" s="3" t="s">
        <v>15</v>
      </c>
    </row>
    <row r="23" spans="1:4" ht="12" customHeight="1" x14ac:dyDescent="0.2">
      <c r="A23" s="39" t="s">
        <v>14</v>
      </c>
      <c r="B23" s="12"/>
      <c r="C23" s="3" t="s">
        <v>15</v>
      </c>
    </row>
    <row r="24" spans="1:4" ht="12" customHeight="1" x14ac:dyDescent="0.2">
      <c r="A24" s="42" t="s">
        <v>36</v>
      </c>
      <c r="B24" s="17"/>
      <c r="C24" s="24" t="s">
        <v>37</v>
      </c>
    </row>
    <row r="25" spans="1:4" ht="12" customHeight="1" x14ac:dyDescent="0.2">
      <c r="A25" s="40" t="s">
        <v>32</v>
      </c>
      <c r="B25" s="22">
        <f>SUM(B21:B23)</f>
        <v>0</v>
      </c>
    </row>
  </sheetData>
  <pageMargins left="0.82677165354330717" right="0.23622047244094491" top="1.1811023622047245" bottom="0.70866141732283472" header="0.51181102362204722" footer="0.51181102362204722"/>
  <pageSetup paperSize="9" scale="77" firstPageNumber="0" orientation="landscape" r:id="rId1"/>
  <headerFooter alignWithMargins="0">
    <oddHeader>&amp;L&amp;"-,Grassetto"&amp;11Consuntivo 31/12/2020
Dettaglio &amp;A&amp;R&amp;"Calibri,Grassetto"&amp;11 Regione Piemonte Assessorato alla Sanità
Azienda ....</oddHeader>
    <oddFooter>&amp;R&amp;"Calibri,Standard"&amp;11Pagina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8</vt:i4>
      </vt:variant>
    </vt:vector>
  </HeadingPairs>
  <TitlesOfParts>
    <vt:vector size="12" baseType="lpstr">
      <vt:lpstr>2020 crediti indistinti</vt:lpstr>
      <vt:lpstr>2020 cred indist vinc 4500126 </vt:lpstr>
      <vt:lpstr>2020 cred pay back 4500316 </vt:lpstr>
      <vt:lpstr>2020 cred finanz esercizi prec </vt:lpstr>
      <vt:lpstr>'2020 cred finanz esercizi prec '!Area_stampa</vt:lpstr>
      <vt:lpstr>'2020 cred indist vinc 4500126 '!Area_stampa</vt:lpstr>
      <vt:lpstr>'2020 cred pay back 4500316 '!Area_stampa</vt:lpstr>
      <vt:lpstr>'2020 crediti indistinti'!Area_stampa</vt:lpstr>
      <vt:lpstr>'2020 cred finanz esercizi prec '!Excel_BuiltIn_Print_Area</vt:lpstr>
      <vt:lpstr>'2020 cred indist vinc 4500126 '!Excel_BuiltIn_Print_Area</vt:lpstr>
      <vt:lpstr>'2020 cred pay back 4500316 '!Excel_BuiltIn_Print_Area</vt:lpstr>
      <vt:lpstr>'2020 crediti indistinti'!Excel_BuiltIn_Print_Area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FARA</dc:creator>
  <cp:lastModifiedBy>Fara Giovanni</cp:lastModifiedBy>
  <cp:lastPrinted>2021-08-04T12:50:27Z</cp:lastPrinted>
  <dcterms:created xsi:type="dcterms:W3CDTF">2021-08-03T15:14:15Z</dcterms:created>
  <dcterms:modified xsi:type="dcterms:W3CDTF">2021-08-04T12:50:43Z</dcterms:modified>
</cp:coreProperties>
</file>